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oved2\OneDrive\שולחן העבודה\"/>
    </mc:Choice>
  </mc:AlternateContent>
  <xr:revisionPtr revIDLastSave="0" documentId="8_{252C84F0-1A59-474F-AC65-B2CB08FD1ADB}" xr6:coauthVersionLast="47" xr6:coauthVersionMax="47" xr10:uidLastSave="{00000000-0000-0000-0000-000000000000}"/>
  <bookViews>
    <workbookView xWindow="-120" yWindow="-120" windowWidth="51840" windowHeight="21120" xr2:uid="{00000000-000D-0000-FFFF-FFFF00000000}"/>
  </bookViews>
  <sheets>
    <sheet name="גיליון1 (2)" sheetId="2" r:id="rId1"/>
    <sheet name="גיליון2" sheetId="3" r:id="rId2"/>
    <sheet name="גיליון1" sheetId="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" i="2" l="1"/>
  <c r="H18" i="2"/>
  <c r="H16" i="2"/>
  <c r="H26" i="2"/>
  <c r="H25" i="2"/>
  <c r="H24" i="2"/>
  <c r="H10" i="2"/>
  <c r="H19" i="2" l="1"/>
  <c r="H21" i="2" s="1"/>
  <c r="H28" i="2" s="1"/>
  <c r="H19" i="1"/>
  <c r="H20" i="1"/>
  <c r="H21" i="1"/>
  <c r="H22" i="1"/>
  <c r="H23" i="1"/>
  <c r="H24" i="1"/>
  <c r="H25" i="1"/>
  <c r="H26" i="1"/>
  <c r="H18" i="1"/>
  <c r="K19" i="1"/>
  <c r="K20" i="1"/>
  <c r="K21" i="1"/>
  <c r="K22" i="1"/>
  <c r="K23" i="1"/>
  <c r="K24" i="1"/>
  <c r="K25" i="1"/>
  <c r="K26" i="1"/>
  <c r="K18" i="1"/>
  <c r="H31" i="1" l="1"/>
  <c r="H32" i="1"/>
  <c r="H33" i="1" l="1"/>
  <c r="H35" i="1" s="1"/>
  <c r="H27" i="1" l="1"/>
</calcChain>
</file>

<file path=xl/sharedStrings.xml><?xml version="1.0" encoding="utf-8"?>
<sst xmlns="http://schemas.openxmlformats.org/spreadsheetml/2006/main" count="118" uniqueCount="72">
  <si>
    <t>לכבוד</t>
  </si>
  <si>
    <t>מס"ד</t>
  </si>
  <si>
    <t>תיאור פריט</t>
  </si>
  <si>
    <t>סה"כ (₪)</t>
  </si>
  <si>
    <t>מחיר ליח' (₪)</t>
  </si>
  <si>
    <t>כמות</t>
  </si>
  <si>
    <t>מק"ט</t>
  </si>
  <si>
    <t>יבואן</t>
  </si>
  <si>
    <t>גילגל</t>
  </si>
  <si>
    <t>מתקני משחק:</t>
  </si>
  <si>
    <t>תשתית:</t>
  </si>
  <si>
    <t>יח' מידה</t>
  </si>
  <si>
    <t>הערות:</t>
  </si>
  <si>
    <t>המחיר כולל בדיקת מת"י.</t>
  </si>
  <si>
    <t>המחיר אינו כולל מע"מ.</t>
  </si>
  <si>
    <t>המחיר כולל התקנה בתנאי שטח סבירים.</t>
  </si>
  <si>
    <t>המחיר אינו כולל גידור / הצללה / משטח בולם, למעט אם צויין אחרת.</t>
  </si>
  <si>
    <t>המזמין מתחייב לספק דרכי גישה לשטח העבודה.</t>
  </si>
  <si>
    <t>אחריות מתקנים (ללא וונדליזם ובשימוש סביר בלבד): 10 שנים לגוף המתקן, 5 שנים לפאנלים ו-3 שנים למייסבים. תעודת אחריות תימסר בסיום הפרויקט.</t>
  </si>
  <si>
    <t>מתקני המשחק ישארו בבעלות חברת גילגל עד לפירעון סופי של התשלום.</t>
  </si>
  <si>
    <t>זמן אספקה והתקנה:  90 ימי עסקים ממועד חתימה על הסכם בין הצדדים ובתנאי ונבחרו צבעי המתקנים.</t>
  </si>
  <si>
    <t>חברת גילגל לא תישא באחריות על נזק שייגרם עקב כבלי חשמל, צינורות מים, או בריכות ביוב שלא סומנו או הובאו לידיעתנו.</t>
  </si>
  <si>
    <t>בכבוד רב,</t>
  </si>
  <si>
    <t>סה"כ עלות מתקני משחק + תשתיות:</t>
  </si>
  <si>
    <t>באחריות המזמין להתקין מחסום / גדר קבועים כאשר מגרש המשחקים נמצא במרחק של פחות מ-16 מ' מכביש או מגרש חניה.</t>
  </si>
  <si>
    <t>‏1.</t>
  </si>
  <si>
    <t>‏2.</t>
  </si>
  <si>
    <t>‏3.</t>
  </si>
  <si>
    <t>‏4.</t>
  </si>
  <si>
    <t>‏5.</t>
  </si>
  <si>
    <t>‏6.</t>
  </si>
  <si>
    <t>‏7.</t>
  </si>
  <si>
    <t>‏8.</t>
  </si>
  <si>
    <t>‏9.</t>
  </si>
  <si>
    <t>‏10.</t>
  </si>
  <si>
    <t>09-9741880</t>
  </si>
  <si>
    <t>גילגל מתקני משחק בע"מ</t>
  </si>
  <si>
    <t>עליזה רובין</t>
  </si>
  <si>
    <t>עיריית נתניה</t>
  </si>
  <si>
    <t>הצעת מחיר לאספקה והתקנת מתקני משחק בגן הקופסא נתניה</t>
  </si>
  <si>
    <t>דשא סינטטי</t>
  </si>
  <si>
    <t>אבן עיוורים</t>
  </si>
  <si>
    <t>מתקן משולב נגיש</t>
  </si>
  <si>
    <t>פירמדיה</t>
  </si>
  <si>
    <t>עלה ורד</t>
  </si>
  <si>
    <t>קרוסלת פירואט</t>
  </si>
  <si>
    <t>מתקן משולב לקטנים</t>
  </si>
  <si>
    <t>קרוסלת ישיבה</t>
  </si>
  <si>
    <t>מתקן קפיצי</t>
  </si>
  <si>
    <t>5011/5012</t>
  </si>
  <si>
    <t>חצובת נדנדות ארוכה</t>
  </si>
  <si>
    <t>משפך סלים</t>
  </si>
  <si>
    <t>סה"כ לא כולל מע"מ:</t>
  </si>
  <si>
    <t xml:space="preserve">סה"כ לאחר הנחה לקנייה ישירה לא כולל מע"מ: </t>
  </si>
  <si>
    <t>המחיר כולל בדיקת מת"י או הצהרת יצרן.</t>
  </si>
  <si>
    <t>סה"כ 
(₪ ללא מע"מ)</t>
  </si>
  <si>
    <t>מחיר ליח' 
(₪)</t>
  </si>
  <si>
    <t>יח'</t>
  </si>
  <si>
    <t>זמן אספקה והתקנה: מיידי</t>
  </si>
  <si>
    <t>מ"א</t>
  </si>
  <si>
    <t>** המחיר אינו כולל אישור אגרונום להסרת העץ</t>
  </si>
  <si>
    <t>אחריות מתקנים (ללא וונדליזם ובשימוש סביר בלבד): מתקני משחק - 10 שנים לגוף המתקן, 5 שנים לפאנלים ו-3 שנים למייסבים. מתקני כושר - מסמך מצורך להצעה. תעודת אחריות תימסר בסיום הפרויקט.</t>
  </si>
  <si>
    <t>סה"כ</t>
  </si>
  <si>
    <t>הנחה מיוחדת</t>
  </si>
  <si>
    <t>פיתוח</t>
  </si>
  <si>
    <t>הנחה</t>
  </si>
  <si>
    <t>מחיר</t>
  </si>
  <si>
    <t>סה"כ פיתוח:</t>
  </si>
  <si>
    <t>סה"כ הצעה:</t>
  </si>
  <si>
    <t>שם הלקוח / עיריה / קבלן</t>
  </si>
  <si>
    <t>הצעת מחיר עבור</t>
  </si>
  <si>
    <t>שם הפרוייקט / גן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</si>
</sst>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 &quot;₪&quot;\ * #,##0.00_ ;_ &quot;₪&quot;\ * \-#,##0.00_ ;_ &quot;₪&quot;\ * &quot;-&quot;??_ ;_ @_ "/>
    <numFmt numFmtId="43" formatCode="_ * #,##0.00_ ;_ * \-#,##0.00_ ;_ * &quot;-&quot;??_ ;_ @_ "/>
    <numFmt numFmtId="164" formatCode="&quot;₪&quot;\ #,##0"/>
    <numFmt numFmtId="166" formatCode="_ &quot;₪&quot;\ * #,##0_ ;_ &quot;₪&quot;\ * \-#,##0_ ;_ &quot;₪&quot;\ * &quot;-&quot;??_ ;_ @_ "/>
  </numFmts>
  <fonts count="17" x14ac:knownFonts="1">
    <font>
      <sz val="11"/>
      <color theme="1"/>
      <name val="Arial"/>
      <family val="2"/>
      <charset val="177"/>
      <scheme val="minor"/>
    </font>
    <font>
      <sz val="11"/>
      <color theme="1"/>
      <name val="Rubik"/>
    </font>
    <font>
      <sz val="10"/>
      <color theme="1"/>
      <name val="Rubik"/>
    </font>
    <font>
      <b/>
      <sz val="11"/>
      <color theme="1"/>
      <name val="Arial"/>
      <family val="2"/>
      <scheme val="minor"/>
    </font>
    <font>
      <b/>
      <u/>
      <sz val="11"/>
      <color theme="1"/>
      <name val="Rubik"/>
    </font>
    <font>
      <b/>
      <sz val="10"/>
      <color theme="1"/>
      <name val="Rubik"/>
    </font>
    <font>
      <u/>
      <sz val="11"/>
      <color theme="1"/>
      <name val="Rubik"/>
    </font>
    <font>
      <b/>
      <sz val="11"/>
      <color theme="1"/>
      <name val="Rubik"/>
    </font>
    <font>
      <sz val="10"/>
      <color theme="1"/>
      <name val="Arial"/>
      <family val="2"/>
      <charset val="177"/>
      <scheme val="minor"/>
    </font>
    <font>
      <b/>
      <u/>
      <sz val="10"/>
      <color theme="1"/>
      <name val="Rubik"/>
    </font>
    <font>
      <b/>
      <sz val="10"/>
      <color theme="1"/>
      <name val="Arial"/>
      <family val="2"/>
      <scheme val="minor"/>
    </font>
    <font>
      <b/>
      <sz val="9"/>
      <color theme="1"/>
      <name val="Rubik"/>
    </font>
    <font>
      <sz val="9"/>
      <color theme="1"/>
      <name val="Arial"/>
      <family val="2"/>
      <charset val="177"/>
      <scheme val="minor"/>
    </font>
    <font>
      <sz val="9"/>
      <color theme="1"/>
      <name val="Rubik"/>
    </font>
    <font>
      <u/>
      <sz val="9"/>
      <color theme="1"/>
      <name val="Rubik"/>
    </font>
    <font>
      <sz val="11"/>
      <color theme="1"/>
      <name val="Arial"/>
      <family val="2"/>
      <charset val="177"/>
      <scheme val="minor"/>
    </font>
    <font>
      <b/>
      <sz val="12"/>
      <color theme="1"/>
      <name val="David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72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2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0" xfId="0" applyFont="1"/>
    <xf numFmtId="0" fontId="7" fillId="0" borderId="0" xfId="0" applyFont="1"/>
    <xf numFmtId="0" fontId="5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>
      <alignment horizontal="right" wrapText="1"/>
    </xf>
    <xf numFmtId="14" fontId="5" fillId="0" borderId="0" xfId="0" applyNumberFormat="1" applyFont="1" applyAlignment="1">
      <alignment horizontal="center"/>
    </xf>
    <xf numFmtId="0" fontId="5" fillId="0" borderId="1" xfId="0" applyFont="1" applyBorder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1" fillId="0" borderId="0" xfId="0" applyFont="1" applyAlignment="1">
      <alignment horizontal="center"/>
    </xf>
    <xf numFmtId="14" fontId="5" fillId="0" borderId="0" xfId="0" applyNumberFormat="1" applyFont="1"/>
    <xf numFmtId="164" fontId="5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top"/>
    </xf>
    <xf numFmtId="164" fontId="5" fillId="0" borderId="2" xfId="0" applyNumberFormat="1" applyFont="1" applyBorder="1" applyAlignment="1">
      <alignment horizontal="center"/>
    </xf>
    <xf numFmtId="0" fontId="7" fillId="0" borderId="0" xfId="0" applyFont="1" applyAlignment="1">
      <alignment horizontal="right"/>
    </xf>
    <xf numFmtId="0" fontId="8" fillId="0" borderId="0" xfId="0" applyFont="1"/>
    <xf numFmtId="14" fontId="8" fillId="0" borderId="0" xfId="0" applyNumberFormat="1" applyFont="1" applyAlignment="1">
      <alignment horizontal="left"/>
    </xf>
    <xf numFmtId="0" fontId="8" fillId="0" borderId="0" xfId="0" applyFont="1" applyAlignment="1">
      <alignment horizontal="center"/>
    </xf>
    <xf numFmtId="0" fontId="12" fillId="0" borderId="0" xfId="0" applyFont="1"/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3" fontId="13" fillId="0" borderId="1" xfId="0" applyNumberFormat="1" applyFont="1" applyBorder="1" applyAlignment="1">
      <alignment horizontal="center" vertical="center"/>
    </xf>
    <xf numFmtId="0" fontId="14" fillId="0" borderId="0" xfId="0" applyFont="1"/>
    <xf numFmtId="0" fontId="13" fillId="0" borderId="0" xfId="0" applyFont="1" applyAlignment="1">
      <alignment horizontal="center" vertical="top"/>
    </xf>
    <xf numFmtId="14" fontId="10" fillId="0" borderId="0" xfId="0" applyNumberFormat="1" applyFont="1" applyAlignment="1">
      <alignment horizontal="left"/>
    </xf>
    <xf numFmtId="164" fontId="8" fillId="0" borderId="0" xfId="0" applyNumberFormat="1" applyFont="1"/>
    <xf numFmtId="0" fontId="13" fillId="0" borderId="1" xfId="0" applyFont="1" applyBorder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2" fillId="0" borderId="0" xfId="0" applyFont="1"/>
    <xf numFmtId="3" fontId="0" fillId="0" borderId="0" xfId="0" applyNumberFormat="1"/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3" fontId="13" fillId="0" borderId="5" xfId="0" applyNumberFormat="1" applyFont="1" applyBorder="1" applyAlignment="1">
      <alignment horizontal="center" vertical="center"/>
    </xf>
    <xf numFmtId="3" fontId="13" fillId="0" borderId="6" xfId="0" applyNumberFormat="1" applyFont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center"/>
    </xf>
    <xf numFmtId="0" fontId="13" fillId="0" borderId="0" xfId="0" applyFont="1" applyAlignment="1">
      <alignment horizontal="right" vertical="center" wrapText="1" readingOrder="2"/>
    </xf>
    <xf numFmtId="0" fontId="13" fillId="0" borderId="0" xfId="0" applyFont="1" applyAlignment="1">
      <alignment horizontal="right" vertical="top" wrapText="1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right" vertical="top" wrapText="1"/>
    </xf>
    <xf numFmtId="164" fontId="5" fillId="0" borderId="0" xfId="0" applyNumberFormat="1" applyFont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9" fontId="11" fillId="0" borderId="7" xfId="5" applyFont="1" applyBorder="1" applyAlignment="1">
      <alignment horizontal="center" vertical="center"/>
    </xf>
    <xf numFmtId="166" fontId="11" fillId="0" borderId="7" xfId="4" applyNumberFormat="1" applyFont="1" applyBorder="1" applyAlignment="1">
      <alignment horizontal="center" vertical="center"/>
    </xf>
    <xf numFmtId="166" fontId="11" fillId="0" borderId="9" xfId="4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/>
    </xf>
    <xf numFmtId="166" fontId="11" fillId="0" borderId="12" xfId="4" applyNumberFormat="1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0" fontId="16" fillId="0" borderId="0" xfId="0" applyFont="1" applyBorder="1"/>
    <xf numFmtId="0" fontId="11" fillId="0" borderId="8" xfId="0" applyFont="1" applyBorder="1" applyAlignment="1">
      <alignment horizontal="left" vertical="center" wrapText="1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</cellXfs>
  <cellStyles count="6">
    <cellStyle name="Comma 2" xfId="3" xr:uid="{B6B32571-DBB8-4878-AEC6-7B12686B9174}"/>
    <cellStyle name="Comma 3" xfId="2" xr:uid="{DC03AB9F-B5E0-4C7E-AE28-DC6BBB548170}"/>
    <cellStyle name="Comma 4" xfId="1" xr:uid="{34A4E56F-50A5-428C-BA79-77C756446451}"/>
    <cellStyle name="Currency" xfId="4" builtinId="4"/>
    <cellStyle name="Normal" xfId="0" builtinId="0"/>
    <cellStyle name="Percent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468842</xdr:colOff>
      <xdr:row>33</xdr:row>
      <xdr:rowOff>119060</xdr:rowOff>
    </xdr:from>
    <xdr:ext cx="915598" cy="1209475"/>
    <xdr:pic>
      <xdr:nvPicPr>
        <xdr:cNvPr id="2" name="תמונה 1" descr="אחריות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386734135" y="7034210"/>
          <a:ext cx="915598" cy="1209475"/>
        </a:xfrm>
        <a:prstGeom prst="rect">
          <a:avLst/>
        </a:prstGeom>
      </xdr:spPr>
    </xdr:pic>
    <xdr:clientData/>
  </xdr:oneCellAnchor>
  <xdr:twoCellAnchor editAs="oneCell">
    <xdr:from>
      <xdr:col>6</xdr:col>
      <xdr:colOff>0</xdr:colOff>
      <xdr:row>25</xdr:row>
      <xdr:rowOff>0</xdr:rowOff>
    </xdr:from>
    <xdr:to>
      <xdr:col>6</xdr:col>
      <xdr:colOff>304800</xdr:colOff>
      <xdr:row>26</xdr:row>
      <xdr:rowOff>123825</xdr:rowOff>
    </xdr:to>
    <xdr:sp macro="" textlink="">
      <xdr:nvSpPr>
        <xdr:cNvPr id="1025" name="AutoShape 1">
          <a:extLst>
            <a:ext uri="{FF2B5EF4-FFF2-40B4-BE49-F238E27FC236}">
              <a16:creationId xmlns:a16="http://schemas.microsoft.com/office/drawing/2014/main" id="{4884BDF9-835D-46DA-924B-F2B8EBB76071}"/>
            </a:ext>
          </a:extLst>
        </xdr:cNvPr>
        <xdr:cNvSpPr>
          <a:spLocks noChangeAspect="1" noChangeArrowheads="1"/>
        </xdr:cNvSpPr>
      </xdr:nvSpPr>
      <xdr:spPr bwMode="auto">
        <a:xfrm>
          <a:off x="11388280500" y="3352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304800</xdr:colOff>
      <xdr:row>26</xdr:row>
      <xdr:rowOff>123825</xdr:rowOff>
    </xdr:to>
    <xdr:sp macro="" textlink="">
      <xdr:nvSpPr>
        <xdr:cNvPr id="1027" name="AutoShape 3">
          <a:extLst>
            <a:ext uri="{FF2B5EF4-FFF2-40B4-BE49-F238E27FC236}">
              <a16:creationId xmlns:a16="http://schemas.microsoft.com/office/drawing/2014/main" id="{CEECB835-7151-4C34-B7DE-7C71DDF00D3E}"/>
            </a:ext>
          </a:extLst>
        </xdr:cNvPr>
        <xdr:cNvSpPr>
          <a:spLocks noChangeAspect="1" noChangeArrowheads="1"/>
        </xdr:cNvSpPr>
      </xdr:nvSpPr>
      <xdr:spPr bwMode="auto">
        <a:xfrm>
          <a:off x="11388280500" y="3352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25</xdr:row>
      <xdr:rowOff>0</xdr:rowOff>
    </xdr:from>
    <xdr:ext cx="304800" cy="304800"/>
    <xdr:sp macro="" textlink="">
      <xdr:nvSpPr>
        <xdr:cNvPr id="6" name="AutoShape 1">
          <a:extLst>
            <a:ext uri="{FF2B5EF4-FFF2-40B4-BE49-F238E27FC236}">
              <a16:creationId xmlns:a16="http://schemas.microsoft.com/office/drawing/2014/main" id="{18CC5283-7EAE-47A8-A890-82BB0220C82B}"/>
            </a:ext>
          </a:extLst>
        </xdr:cNvPr>
        <xdr:cNvSpPr>
          <a:spLocks noChangeAspect="1" noChangeArrowheads="1"/>
        </xdr:cNvSpPr>
      </xdr:nvSpPr>
      <xdr:spPr bwMode="auto">
        <a:xfrm>
          <a:off x="11388280500" y="3514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25</xdr:row>
      <xdr:rowOff>0</xdr:rowOff>
    </xdr:from>
    <xdr:ext cx="304800" cy="304800"/>
    <xdr:sp macro="" textlink="">
      <xdr:nvSpPr>
        <xdr:cNvPr id="7" name="AutoShape 3">
          <a:extLst>
            <a:ext uri="{FF2B5EF4-FFF2-40B4-BE49-F238E27FC236}">
              <a16:creationId xmlns:a16="http://schemas.microsoft.com/office/drawing/2014/main" id="{DD65F839-5826-427E-A1FA-30206298BA5B}"/>
            </a:ext>
          </a:extLst>
        </xdr:cNvPr>
        <xdr:cNvSpPr>
          <a:spLocks noChangeAspect="1" noChangeArrowheads="1"/>
        </xdr:cNvSpPr>
      </xdr:nvSpPr>
      <xdr:spPr bwMode="auto">
        <a:xfrm>
          <a:off x="11388280500" y="3514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25</xdr:row>
      <xdr:rowOff>0</xdr:rowOff>
    </xdr:from>
    <xdr:ext cx="304800" cy="304800"/>
    <xdr:sp macro="" textlink="">
      <xdr:nvSpPr>
        <xdr:cNvPr id="9" name="AutoShape 1">
          <a:extLst>
            <a:ext uri="{FF2B5EF4-FFF2-40B4-BE49-F238E27FC236}">
              <a16:creationId xmlns:a16="http://schemas.microsoft.com/office/drawing/2014/main" id="{C6AFF289-4D45-481B-8327-8FA26DA0EF3D}"/>
            </a:ext>
          </a:extLst>
        </xdr:cNvPr>
        <xdr:cNvSpPr>
          <a:spLocks noChangeAspect="1" noChangeArrowheads="1"/>
        </xdr:cNvSpPr>
      </xdr:nvSpPr>
      <xdr:spPr bwMode="auto">
        <a:xfrm>
          <a:off x="11388280500" y="4191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25</xdr:row>
      <xdr:rowOff>0</xdr:rowOff>
    </xdr:from>
    <xdr:ext cx="304800" cy="304800"/>
    <xdr:sp macro="" textlink="">
      <xdr:nvSpPr>
        <xdr:cNvPr id="10" name="AutoShape 3">
          <a:extLst>
            <a:ext uri="{FF2B5EF4-FFF2-40B4-BE49-F238E27FC236}">
              <a16:creationId xmlns:a16="http://schemas.microsoft.com/office/drawing/2014/main" id="{B4520885-DDB0-4D96-9B0D-641967D87198}"/>
            </a:ext>
          </a:extLst>
        </xdr:cNvPr>
        <xdr:cNvSpPr>
          <a:spLocks noChangeAspect="1" noChangeArrowheads="1"/>
        </xdr:cNvSpPr>
      </xdr:nvSpPr>
      <xdr:spPr bwMode="auto">
        <a:xfrm>
          <a:off x="11388280500" y="4191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6</xdr:col>
      <xdr:colOff>0</xdr:colOff>
      <xdr:row>25</xdr:row>
      <xdr:rowOff>0</xdr:rowOff>
    </xdr:from>
    <xdr:to>
      <xdr:col>6</xdr:col>
      <xdr:colOff>304800</xdr:colOff>
      <xdr:row>26</xdr:row>
      <xdr:rowOff>123825</xdr:rowOff>
    </xdr:to>
    <xdr:sp macro="" textlink="">
      <xdr:nvSpPr>
        <xdr:cNvPr id="4" name="AutoShape 1">
          <a:extLst>
            <a:ext uri="{FF2B5EF4-FFF2-40B4-BE49-F238E27FC236}">
              <a16:creationId xmlns:a16="http://schemas.microsoft.com/office/drawing/2014/main" id="{0BA56A4C-E249-403F-8BDA-DFC3B337105D}"/>
            </a:ext>
          </a:extLst>
        </xdr:cNvPr>
        <xdr:cNvSpPr>
          <a:spLocks noChangeAspect="1" noChangeArrowheads="1"/>
        </xdr:cNvSpPr>
      </xdr:nvSpPr>
      <xdr:spPr bwMode="auto">
        <a:xfrm>
          <a:off x="11388280500" y="3362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14</xdr:row>
      <xdr:rowOff>161924</xdr:rowOff>
    </xdr:from>
    <xdr:to>
      <xdr:col>6</xdr:col>
      <xdr:colOff>752475</xdr:colOff>
      <xdr:row>15</xdr:row>
      <xdr:rowOff>2627</xdr:rowOff>
    </xdr:to>
    <xdr:sp macro="" textlink="">
      <xdr:nvSpPr>
        <xdr:cNvPr id="1026" name="AutoShape 2">
          <a:extLst>
            <a:ext uri="{FF2B5EF4-FFF2-40B4-BE49-F238E27FC236}">
              <a16:creationId xmlns:a16="http://schemas.microsoft.com/office/drawing/2014/main" id="{BE8CB5D3-AA83-4DBD-BBF5-D48F4DAAD1D3}"/>
            </a:ext>
          </a:extLst>
        </xdr:cNvPr>
        <xdr:cNvSpPr>
          <a:spLocks noChangeAspect="1" noChangeArrowheads="1"/>
        </xdr:cNvSpPr>
      </xdr:nvSpPr>
      <xdr:spPr bwMode="auto">
        <a:xfrm>
          <a:off x="11387832825" y="3362324"/>
          <a:ext cx="752475" cy="752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25</xdr:row>
      <xdr:rowOff>0</xdr:rowOff>
    </xdr:from>
    <xdr:ext cx="304800" cy="304800"/>
    <xdr:sp macro="" textlink="">
      <xdr:nvSpPr>
        <xdr:cNvPr id="12" name="AutoShape 1">
          <a:extLst>
            <a:ext uri="{FF2B5EF4-FFF2-40B4-BE49-F238E27FC236}">
              <a16:creationId xmlns:a16="http://schemas.microsoft.com/office/drawing/2014/main" id="{9C2C7E96-5253-4C7A-9D3B-621DD16252E3}"/>
            </a:ext>
          </a:extLst>
        </xdr:cNvPr>
        <xdr:cNvSpPr>
          <a:spLocks noChangeAspect="1" noChangeArrowheads="1"/>
        </xdr:cNvSpPr>
      </xdr:nvSpPr>
      <xdr:spPr bwMode="auto">
        <a:xfrm>
          <a:off x="11388280500" y="3524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800"/>
    <xdr:sp macro="" textlink="">
      <xdr:nvSpPr>
        <xdr:cNvPr id="15" name="AutoShape 1">
          <a:extLst>
            <a:ext uri="{FF2B5EF4-FFF2-40B4-BE49-F238E27FC236}">
              <a16:creationId xmlns:a16="http://schemas.microsoft.com/office/drawing/2014/main" id="{6A34551B-1B4B-4288-908F-504387B19FB5}"/>
            </a:ext>
          </a:extLst>
        </xdr:cNvPr>
        <xdr:cNvSpPr>
          <a:spLocks noChangeAspect="1" noChangeArrowheads="1"/>
        </xdr:cNvSpPr>
      </xdr:nvSpPr>
      <xdr:spPr bwMode="auto">
        <a:xfrm>
          <a:off x="11388280500" y="3514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26</xdr:row>
      <xdr:rowOff>0</xdr:rowOff>
    </xdr:from>
    <xdr:ext cx="304800" cy="304800"/>
    <xdr:sp macro="" textlink="">
      <xdr:nvSpPr>
        <xdr:cNvPr id="24" name="AutoShape 1">
          <a:extLst>
            <a:ext uri="{FF2B5EF4-FFF2-40B4-BE49-F238E27FC236}">
              <a16:creationId xmlns:a16="http://schemas.microsoft.com/office/drawing/2014/main" id="{04FAD15F-7ED7-4D85-964B-8E3ED45EFDE2}"/>
            </a:ext>
          </a:extLst>
        </xdr:cNvPr>
        <xdr:cNvSpPr>
          <a:spLocks noChangeAspect="1" noChangeArrowheads="1"/>
        </xdr:cNvSpPr>
      </xdr:nvSpPr>
      <xdr:spPr bwMode="auto">
        <a:xfrm>
          <a:off x="11388280500" y="3352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4800"/>
    <xdr:sp macro="" textlink="">
      <xdr:nvSpPr>
        <xdr:cNvPr id="42" name="AutoShape 1">
          <a:extLst>
            <a:ext uri="{FF2B5EF4-FFF2-40B4-BE49-F238E27FC236}">
              <a16:creationId xmlns:a16="http://schemas.microsoft.com/office/drawing/2014/main" id="{6CF3FB1E-B619-42AC-B63F-FC79076514B8}"/>
            </a:ext>
          </a:extLst>
        </xdr:cNvPr>
        <xdr:cNvSpPr>
          <a:spLocks noChangeAspect="1" noChangeArrowheads="1"/>
        </xdr:cNvSpPr>
      </xdr:nvSpPr>
      <xdr:spPr bwMode="auto">
        <a:xfrm>
          <a:off x="11388280500" y="8420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4800"/>
    <xdr:sp macro="" textlink="">
      <xdr:nvSpPr>
        <xdr:cNvPr id="43" name="AutoShape 3">
          <a:extLst>
            <a:ext uri="{FF2B5EF4-FFF2-40B4-BE49-F238E27FC236}">
              <a16:creationId xmlns:a16="http://schemas.microsoft.com/office/drawing/2014/main" id="{658232F3-8674-4569-962B-D405C9518B1E}"/>
            </a:ext>
          </a:extLst>
        </xdr:cNvPr>
        <xdr:cNvSpPr>
          <a:spLocks noChangeAspect="1" noChangeArrowheads="1"/>
        </xdr:cNvSpPr>
      </xdr:nvSpPr>
      <xdr:spPr bwMode="auto">
        <a:xfrm>
          <a:off x="11388280500" y="8420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6</xdr:col>
      <xdr:colOff>0</xdr:colOff>
      <xdr:row>25</xdr:row>
      <xdr:rowOff>0</xdr:rowOff>
    </xdr:from>
    <xdr:to>
      <xdr:col>6</xdr:col>
      <xdr:colOff>304800</xdr:colOff>
      <xdr:row>26</xdr:row>
      <xdr:rowOff>123825</xdr:rowOff>
    </xdr:to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B2782EFF-FDAD-5667-8BA8-5E530A6BFE41}"/>
            </a:ext>
          </a:extLst>
        </xdr:cNvPr>
        <xdr:cNvSpPr>
          <a:spLocks noChangeAspect="1" noChangeArrowheads="1"/>
        </xdr:cNvSpPr>
      </xdr:nvSpPr>
      <xdr:spPr bwMode="auto">
        <a:xfrm>
          <a:off x="11388280500" y="438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25</xdr:row>
      <xdr:rowOff>0</xdr:rowOff>
    </xdr:from>
    <xdr:ext cx="304800" cy="304800"/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6F056113-AFF3-4596-9A9A-60BD3833A72F}"/>
            </a:ext>
          </a:extLst>
        </xdr:cNvPr>
        <xdr:cNvSpPr>
          <a:spLocks noChangeAspect="1" noChangeArrowheads="1"/>
        </xdr:cNvSpPr>
      </xdr:nvSpPr>
      <xdr:spPr bwMode="auto">
        <a:xfrm>
          <a:off x="11387813775" y="3876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25</xdr:row>
      <xdr:rowOff>0</xdr:rowOff>
    </xdr:from>
    <xdr:ext cx="304800" cy="304800"/>
    <xdr:sp macro="" textlink="">
      <xdr:nvSpPr>
        <xdr:cNvPr id="8" name="AutoShape 1">
          <a:extLst>
            <a:ext uri="{FF2B5EF4-FFF2-40B4-BE49-F238E27FC236}">
              <a16:creationId xmlns:a16="http://schemas.microsoft.com/office/drawing/2014/main" id="{5F284DF6-2A7F-4E0A-94E2-915EF00BB0D0}"/>
            </a:ext>
          </a:extLst>
        </xdr:cNvPr>
        <xdr:cNvSpPr>
          <a:spLocks noChangeAspect="1" noChangeArrowheads="1"/>
        </xdr:cNvSpPr>
      </xdr:nvSpPr>
      <xdr:spPr bwMode="auto">
        <a:xfrm>
          <a:off x="11387813775" y="3876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25</xdr:row>
      <xdr:rowOff>0</xdr:rowOff>
    </xdr:from>
    <xdr:ext cx="304800" cy="304800"/>
    <xdr:sp macro="" textlink="">
      <xdr:nvSpPr>
        <xdr:cNvPr id="11" name="AutoShape 1">
          <a:extLst>
            <a:ext uri="{FF2B5EF4-FFF2-40B4-BE49-F238E27FC236}">
              <a16:creationId xmlns:a16="http://schemas.microsoft.com/office/drawing/2014/main" id="{D57F9F20-C2F1-497D-A085-696F914A1879}"/>
            </a:ext>
          </a:extLst>
        </xdr:cNvPr>
        <xdr:cNvSpPr>
          <a:spLocks noChangeAspect="1" noChangeArrowheads="1"/>
        </xdr:cNvSpPr>
      </xdr:nvSpPr>
      <xdr:spPr bwMode="auto">
        <a:xfrm>
          <a:off x="11387813775" y="3876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25</xdr:row>
      <xdr:rowOff>0</xdr:rowOff>
    </xdr:from>
    <xdr:ext cx="304800" cy="304800"/>
    <xdr:sp macro="" textlink="">
      <xdr:nvSpPr>
        <xdr:cNvPr id="20" name="AutoShape 1">
          <a:extLst>
            <a:ext uri="{FF2B5EF4-FFF2-40B4-BE49-F238E27FC236}">
              <a16:creationId xmlns:a16="http://schemas.microsoft.com/office/drawing/2014/main" id="{040CF2FE-14B1-4F33-8596-C8BE4897CA0C}"/>
            </a:ext>
          </a:extLst>
        </xdr:cNvPr>
        <xdr:cNvSpPr>
          <a:spLocks noChangeAspect="1" noChangeArrowheads="1"/>
        </xdr:cNvSpPr>
      </xdr:nvSpPr>
      <xdr:spPr bwMode="auto">
        <a:xfrm>
          <a:off x="11387813775" y="3248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4800"/>
    <xdr:sp macro="" textlink="">
      <xdr:nvSpPr>
        <xdr:cNvPr id="30" name="AutoShape 1">
          <a:extLst>
            <a:ext uri="{FF2B5EF4-FFF2-40B4-BE49-F238E27FC236}">
              <a16:creationId xmlns:a16="http://schemas.microsoft.com/office/drawing/2014/main" id="{CED70174-0AF4-4A97-B3E8-3EBE27FFD72A}"/>
            </a:ext>
          </a:extLst>
        </xdr:cNvPr>
        <xdr:cNvSpPr>
          <a:spLocks noChangeAspect="1" noChangeArrowheads="1"/>
        </xdr:cNvSpPr>
      </xdr:nvSpPr>
      <xdr:spPr bwMode="auto">
        <a:xfrm>
          <a:off x="11387813775" y="5562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4800"/>
    <xdr:sp macro="" textlink="">
      <xdr:nvSpPr>
        <xdr:cNvPr id="31" name="AutoShape 3">
          <a:extLst>
            <a:ext uri="{FF2B5EF4-FFF2-40B4-BE49-F238E27FC236}">
              <a16:creationId xmlns:a16="http://schemas.microsoft.com/office/drawing/2014/main" id="{5FCFE62D-B06B-4768-8E11-3230D5714827}"/>
            </a:ext>
          </a:extLst>
        </xdr:cNvPr>
        <xdr:cNvSpPr>
          <a:spLocks noChangeAspect="1" noChangeArrowheads="1"/>
        </xdr:cNvSpPr>
      </xdr:nvSpPr>
      <xdr:spPr bwMode="auto">
        <a:xfrm>
          <a:off x="11387813775" y="5562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4800"/>
    <xdr:sp macro="" textlink="">
      <xdr:nvSpPr>
        <xdr:cNvPr id="32" name="AutoShape 1">
          <a:extLst>
            <a:ext uri="{FF2B5EF4-FFF2-40B4-BE49-F238E27FC236}">
              <a16:creationId xmlns:a16="http://schemas.microsoft.com/office/drawing/2014/main" id="{0E2F11C3-22A1-4AF5-9935-C50B0EC846C6}"/>
            </a:ext>
          </a:extLst>
        </xdr:cNvPr>
        <xdr:cNvSpPr>
          <a:spLocks noChangeAspect="1" noChangeArrowheads="1"/>
        </xdr:cNvSpPr>
      </xdr:nvSpPr>
      <xdr:spPr bwMode="auto">
        <a:xfrm>
          <a:off x="11387813775" y="5562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4800"/>
    <xdr:sp macro="" textlink="">
      <xdr:nvSpPr>
        <xdr:cNvPr id="33" name="AutoShape 3">
          <a:extLst>
            <a:ext uri="{FF2B5EF4-FFF2-40B4-BE49-F238E27FC236}">
              <a16:creationId xmlns:a16="http://schemas.microsoft.com/office/drawing/2014/main" id="{C94D4E75-A7B6-4B5C-BC85-7B69EA6493A9}"/>
            </a:ext>
          </a:extLst>
        </xdr:cNvPr>
        <xdr:cNvSpPr>
          <a:spLocks noChangeAspect="1" noChangeArrowheads="1"/>
        </xdr:cNvSpPr>
      </xdr:nvSpPr>
      <xdr:spPr bwMode="auto">
        <a:xfrm>
          <a:off x="11387813775" y="5562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4800"/>
    <xdr:sp macro="" textlink="">
      <xdr:nvSpPr>
        <xdr:cNvPr id="34" name="AutoShape 1">
          <a:extLst>
            <a:ext uri="{FF2B5EF4-FFF2-40B4-BE49-F238E27FC236}">
              <a16:creationId xmlns:a16="http://schemas.microsoft.com/office/drawing/2014/main" id="{6EB07EA9-AA77-45ED-899B-C319FF22FC04}"/>
            </a:ext>
          </a:extLst>
        </xdr:cNvPr>
        <xdr:cNvSpPr>
          <a:spLocks noChangeAspect="1" noChangeArrowheads="1"/>
        </xdr:cNvSpPr>
      </xdr:nvSpPr>
      <xdr:spPr bwMode="auto">
        <a:xfrm>
          <a:off x="11387813775" y="5562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4800"/>
    <xdr:sp macro="" textlink="">
      <xdr:nvSpPr>
        <xdr:cNvPr id="40" name="AutoShape 3">
          <a:extLst>
            <a:ext uri="{FF2B5EF4-FFF2-40B4-BE49-F238E27FC236}">
              <a16:creationId xmlns:a16="http://schemas.microsoft.com/office/drawing/2014/main" id="{925DB700-E83B-4C06-94FC-8C751783BF93}"/>
            </a:ext>
          </a:extLst>
        </xdr:cNvPr>
        <xdr:cNvSpPr>
          <a:spLocks noChangeAspect="1" noChangeArrowheads="1"/>
        </xdr:cNvSpPr>
      </xdr:nvSpPr>
      <xdr:spPr bwMode="auto">
        <a:xfrm>
          <a:off x="11387813775" y="5562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4800"/>
    <xdr:sp macro="" textlink="">
      <xdr:nvSpPr>
        <xdr:cNvPr id="41" name="AutoShape 1">
          <a:extLst>
            <a:ext uri="{FF2B5EF4-FFF2-40B4-BE49-F238E27FC236}">
              <a16:creationId xmlns:a16="http://schemas.microsoft.com/office/drawing/2014/main" id="{1DDBA05A-77A6-451B-82A4-E9E0C45FF479}"/>
            </a:ext>
          </a:extLst>
        </xdr:cNvPr>
        <xdr:cNvSpPr>
          <a:spLocks noChangeAspect="1" noChangeArrowheads="1"/>
        </xdr:cNvSpPr>
      </xdr:nvSpPr>
      <xdr:spPr bwMode="auto">
        <a:xfrm>
          <a:off x="11387813775" y="5562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4800"/>
    <xdr:sp macro="" textlink="">
      <xdr:nvSpPr>
        <xdr:cNvPr id="44" name="AutoShape 1">
          <a:extLst>
            <a:ext uri="{FF2B5EF4-FFF2-40B4-BE49-F238E27FC236}">
              <a16:creationId xmlns:a16="http://schemas.microsoft.com/office/drawing/2014/main" id="{4ECECEF5-11D6-4B19-9257-5C12669DA354}"/>
            </a:ext>
          </a:extLst>
        </xdr:cNvPr>
        <xdr:cNvSpPr>
          <a:spLocks noChangeAspect="1" noChangeArrowheads="1"/>
        </xdr:cNvSpPr>
      </xdr:nvSpPr>
      <xdr:spPr bwMode="auto">
        <a:xfrm>
          <a:off x="11387813775" y="5562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4800"/>
    <xdr:sp macro="" textlink="">
      <xdr:nvSpPr>
        <xdr:cNvPr id="45" name="AutoShape 1">
          <a:extLst>
            <a:ext uri="{FF2B5EF4-FFF2-40B4-BE49-F238E27FC236}">
              <a16:creationId xmlns:a16="http://schemas.microsoft.com/office/drawing/2014/main" id="{0249AD1C-6038-4628-934A-EF07D4B2BFA3}"/>
            </a:ext>
          </a:extLst>
        </xdr:cNvPr>
        <xdr:cNvSpPr>
          <a:spLocks noChangeAspect="1" noChangeArrowheads="1"/>
        </xdr:cNvSpPr>
      </xdr:nvSpPr>
      <xdr:spPr bwMode="auto">
        <a:xfrm>
          <a:off x="11387813775" y="5562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4800"/>
    <xdr:sp macro="" textlink="">
      <xdr:nvSpPr>
        <xdr:cNvPr id="46" name="AutoShape 1">
          <a:extLst>
            <a:ext uri="{FF2B5EF4-FFF2-40B4-BE49-F238E27FC236}">
              <a16:creationId xmlns:a16="http://schemas.microsoft.com/office/drawing/2014/main" id="{B33BF34D-EB47-4BA8-8992-4D715FD6CB60}"/>
            </a:ext>
          </a:extLst>
        </xdr:cNvPr>
        <xdr:cNvSpPr>
          <a:spLocks noChangeAspect="1" noChangeArrowheads="1"/>
        </xdr:cNvSpPr>
      </xdr:nvSpPr>
      <xdr:spPr bwMode="auto">
        <a:xfrm>
          <a:off x="11387813775" y="5562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4800"/>
    <xdr:sp macro="" textlink="">
      <xdr:nvSpPr>
        <xdr:cNvPr id="47" name="AutoShape 1">
          <a:extLst>
            <a:ext uri="{FF2B5EF4-FFF2-40B4-BE49-F238E27FC236}">
              <a16:creationId xmlns:a16="http://schemas.microsoft.com/office/drawing/2014/main" id="{44AB8121-C1F3-4CF0-8A85-23468065DC0D}"/>
            </a:ext>
          </a:extLst>
        </xdr:cNvPr>
        <xdr:cNvSpPr>
          <a:spLocks noChangeAspect="1" noChangeArrowheads="1"/>
        </xdr:cNvSpPr>
      </xdr:nvSpPr>
      <xdr:spPr bwMode="auto">
        <a:xfrm>
          <a:off x="11387813775" y="5562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4800"/>
    <xdr:sp macro="" textlink="">
      <xdr:nvSpPr>
        <xdr:cNvPr id="48" name="AutoShape 1">
          <a:extLst>
            <a:ext uri="{FF2B5EF4-FFF2-40B4-BE49-F238E27FC236}">
              <a16:creationId xmlns:a16="http://schemas.microsoft.com/office/drawing/2014/main" id="{25B0BB0C-585D-48CD-AC6A-AA2727BE2B51}"/>
            </a:ext>
          </a:extLst>
        </xdr:cNvPr>
        <xdr:cNvSpPr>
          <a:spLocks noChangeAspect="1" noChangeArrowheads="1"/>
        </xdr:cNvSpPr>
      </xdr:nvSpPr>
      <xdr:spPr bwMode="auto">
        <a:xfrm>
          <a:off x="11387813775" y="5562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4800"/>
    <xdr:sp macro="" textlink="">
      <xdr:nvSpPr>
        <xdr:cNvPr id="49" name="AutoShape 1">
          <a:extLst>
            <a:ext uri="{FF2B5EF4-FFF2-40B4-BE49-F238E27FC236}">
              <a16:creationId xmlns:a16="http://schemas.microsoft.com/office/drawing/2014/main" id="{8CC796DF-2807-44DE-A4C2-EBCA456EED19}"/>
            </a:ext>
          </a:extLst>
        </xdr:cNvPr>
        <xdr:cNvSpPr>
          <a:spLocks noChangeAspect="1" noChangeArrowheads="1"/>
        </xdr:cNvSpPr>
      </xdr:nvSpPr>
      <xdr:spPr bwMode="auto">
        <a:xfrm>
          <a:off x="11387813775" y="5562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464353</xdr:colOff>
      <xdr:row>39</xdr:row>
      <xdr:rowOff>23810</xdr:rowOff>
    </xdr:from>
    <xdr:ext cx="1297912" cy="1714499"/>
    <xdr:pic>
      <xdr:nvPicPr>
        <xdr:cNvPr id="2" name="תמונה 1" descr="אחריות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308365610" y="7405685"/>
          <a:ext cx="1297912" cy="171449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9:I43"/>
  <sheetViews>
    <sheetView rightToLeft="1" tabSelected="1" view="pageLayout" zoomScaleNormal="100" workbookViewId="0">
      <selection activeCell="F10" sqref="F10"/>
    </sheetView>
  </sheetViews>
  <sheetFormatPr defaultRowHeight="14.25" x14ac:dyDescent="0.2"/>
  <cols>
    <col min="1" max="1" width="3.625" customWidth="1"/>
    <col min="2" max="2" width="4.875" customWidth="1"/>
    <col min="3" max="4" width="14.75" customWidth="1"/>
    <col min="5" max="5" width="8.125" customWidth="1"/>
    <col min="6" max="6" width="7.25" customWidth="1"/>
    <col min="7" max="8" width="12" customWidth="1"/>
    <col min="9" max="9" width="3.875" customWidth="1"/>
  </cols>
  <sheetData>
    <row r="9" spans="2:9" x14ac:dyDescent="0.2">
      <c r="I9" s="14"/>
    </row>
    <row r="10" spans="2:9" x14ac:dyDescent="0.2">
      <c r="C10" s="24"/>
      <c r="D10" s="24"/>
      <c r="E10" s="24"/>
      <c r="F10" s="24"/>
      <c r="G10" s="24"/>
      <c r="H10" s="33">
        <f ca="1">TODAY()</f>
        <v>45828</v>
      </c>
      <c r="I10" s="14"/>
    </row>
    <row r="11" spans="2:9" x14ac:dyDescent="0.2">
      <c r="B11" s="11" t="s">
        <v>0</v>
      </c>
      <c r="C11" s="24"/>
      <c r="D11" s="24"/>
      <c r="E11" s="24"/>
      <c r="F11" s="24"/>
      <c r="G11" s="24"/>
      <c r="H11" s="25"/>
      <c r="I11" s="14"/>
    </row>
    <row r="12" spans="2:9" x14ac:dyDescent="0.2">
      <c r="B12" s="11" t="s">
        <v>69</v>
      </c>
      <c r="C12" s="24"/>
      <c r="D12" s="24"/>
      <c r="E12" s="24"/>
      <c r="F12" s="24"/>
      <c r="G12" s="24"/>
      <c r="H12" s="34"/>
    </row>
    <row r="13" spans="2:9" ht="15.75" customHeight="1" x14ac:dyDescent="0.2">
      <c r="B13" s="24"/>
      <c r="C13" s="69"/>
      <c r="D13" s="70" t="s">
        <v>70</v>
      </c>
      <c r="E13" s="71" t="s">
        <v>71</v>
      </c>
      <c r="F13" s="71"/>
      <c r="G13" s="71"/>
      <c r="H13" s="71"/>
    </row>
    <row r="14" spans="2:9" ht="12" customHeight="1" x14ac:dyDescent="0.2">
      <c r="B14" s="24"/>
      <c r="C14" s="24"/>
      <c r="D14" s="24"/>
      <c r="E14" s="26"/>
      <c r="F14" s="26"/>
      <c r="G14" s="26"/>
      <c r="H14" s="26"/>
    </row>
    <row r="15" spans="2:9" s="27" customFormat="1" ht="24" x14ac:dyDescent="0.2">
      <c r="B15" s="52" t="s">
        <v>1</v>
      </c>
      <c r="C15" s="52" t="s">
        <v>2</v>
      </c>
      <c r="D15" s="52" t="s">
        <v>6</v>
      </c>
      <c r="E15" s="52" t="s">
        <v>57</v>
      </c>
      <c r="F15" s="52" t="s">
        <v>5</v>
      </c>
      <c r="G15" s="53" t="s">
        <v>56</v>
      </c>
      <c r="H15" s="53" t="s">
        <v>55</v>
      </c>
    </row>
    <row r="16" spans="2:9" s="27" customFormat="1" ht="23.25" customHeight="1" x14ac:dyDescent="0.2">
      <c r="B16" s="35">
        <v>1</v>
      </c>
      <c r="C16" s="29"/>
      <c r="D16" s="29"/>
      <c r="E16" s="28" t="s">
        <v>57</v>
      </c>
      <c r="F16" s="28">
        <v>1</v>
      </c>
      <c r="G16" s="30">
        <v>100</v>
      </c>
      <c r="H16" s="30">
        <f>G16*F16</f>
        <v>100</v>
      </c>
    </row>
    <row r="17" spans="2:8" s="27" customFormat="1" ht="23.25" customHeight="1" x14ac:dyDescent="0.2">
      <c r="B17" s="35">
        <v>2</v>
      </c>
      <c r="C17" s="29"/>
      <c r="D17" s="29"/>
      <c r="E17" s="28" t="s">
        <v>57</v>
      </c>
      <c r="F17" s="28">
        <v>1</v>
      </c>
      <c r="G17" s="30">
        <v>100</v>
      </c>
      <c r="H17" s="30">
        <f t="shared" ref="H17:H18" si="0">G17*F17</f>
        <v>100</v>
      </c>
    </row>
    <row r="18" spans="2:8" s="27" customFormat="1" ht="23.25" customHeight="1" thickBot="1" x14ac:dyDescent="0.25">
      <c r="B18" s="66">
        <v>3</v>
      </c>
      <c r="C18" s="29"/>
      <c r="D18" s="29"/>
      <c r="E18" s="28" t="s">
        <v>57</v>
      </c>
      <c r="F18" s="28">
        <v>1</v>
      </c>
      <c r="G18" s="42">
        <v>100</v>
      </c>
      <c r="H18" s="30">
        <f t="shared" si="0"/>
        <v>100</v>
      </c>
    </row>
    <row r="19" spans="2:8" s="27" customFormat="1" ht="18.75" customHeight="1" thickBot="1" x14ac:dyDescent="0.25">
      <c r="B19" s="58"/>
      <c r="C19" s="58"/>
      <c r="D19" s="58"/>
      <c r="E19" s="58"/>
      <c r="F19" s="58"/>
      <c r="G19" s="44" t="s">
        <v>62</v>
      </c>
      <c r="H19" s="61">
        <f>SUM(H16:H18)</f>
        <v>300</v>
      </c>
    </row>
    <row r="20" spans="2:8" s="27" customFormat="1" ht="18.75" customHeight="1" thickBot="1" x14ac:dyDescent="0.25">
      <c r="B20" s="58"/>
      <c r="C20" s="58"/>
      <c r="D20" s="58"/>
      <c r="E20" s="58"/>
      <c r="F20" s="58"/>
      <c r="G20" s="43" t="s">
        <v>65</v>
      </c>
      <c r="H20" s="59">
        <v>0</v>
      </c>
    </row>
    <row r="21" spans="2:8" s="27" customFormat="1" ht="18.75" customHeight="1" thickBot="1" x14ac:dyDescent="0.25">
      <c r="B21" s="58"/>
      <c r="C21" s="58"/>
      <c r="D21" s="58"/>
      <c r="E21" s="58"/>
      <c r="F21" s="58"/>
      <c r="G21" s="43" t="s">
        <v>63</v>
      </c>
      <c r="H21" s="60">
        <f>H19-(H19*H20)</f>
        <v>300</v>
      </c>
    </row>
    <row r="22" spans="2:8" s="27" customFormat="1" ht="19.5" customHeight="1" x14ac:dyDescent="0.2">
      <c r="B22" s="40"/>
      <c r="C22" s="41"/>
      <c r="D22" s="41"/>
      <c r="E22" s="41"/>
      <c r="F22" s="41"/>
      <c r="G22" s="64"/>
      <c r="H22" s="65"/>
    </row>
    <row r="23" spans="2:8" s="27" customFormat="1" ht="23.25" customHeight="1" x14ac:dyDescent="0.2">
      <c r="B23" s="35"/>
      <c r="C23" s="54" t="s">
        <v>64</v>
      </c>
      <c r="D23" s="55"/>
      <c r="E23" s="52" t="s">
        <v>57</v>
      </c>
      <c r="F23" s="52" t="s">
        <v>5</v>
      </c>
      <c r="G23" s="52" t="s">
        <v>66</v>
      </c>
      <c r="H23" s="53" t="s">
        <v>55</v>
      </c>
    </row>
    <row r="24" spans="2:8" s="27" customFormat="1" ht="23.25" customHeight="1" x14ac:dyDescent="0.2">
      <c r="B24" s="35"/>
      <c r="C24" s="62"/>
      <c r="D24" s="63"/>
      <c r="E24" s="28" t="s">
        <v>59</v>
      </c>
      <c r="F24" s="28">
        <v>1</v>
      </c>
      <c r="G24" s="28">
        <v>100</v>
      </c>
      <c r="H24" s="30">
        <f>G24*F24</f>
        <v>100</v>
      </c>
    </row>
    <row r="25" spans="2:8" s="27" customFormat="1" ht="23.25" customHeight="1" thickBot="1" x14ac:dyDescent="0.25">
      <c r="B25" s="35"/>
      <c r="C25" s="56"/>
      <c r="D25" s="57"/>
      <c r="E25" s="28" t="s">
        <v>57</v>
      </c>
      <c r="F25" s="28">
        <v>1</v>
      </c>
      <c r="G25" s="42">
        <v>100</v>
      </c>
      <c r="H25" s="30">
        <f>G25*F25</f>
        <v>100</v>
      </c>
    </row>
    <row r="26" spans="2:8" s="27" customFormat="1" ht="14.45" customHeight="1" thickBot="1" x14ac:dyDescent="0.3">
      <c r="B26"/>
      <c r="C26" s="39"/>
      <c r="D26" s="39"/>
      <c r="E26"/>
      <c r="F26" s="67"/>
      <c r="G26" s="68" t="s">
        <v>67</v>
      </c>
      <c r="H26" s="61">
        <f>SUM(H24:H25)</f>
        <v>200</v>
      </c>
    </row>
    <row r="27" spans="2:8" s="27" customFormat="1" ht="14.25" customHeight="1" thickBot="1" x14ac:dyDescent="0.25">
      <c r="B27" s="38"/>
      <c r="C27" s="38"/>
      <c r="D27" s="38"/>
      <c r="E27"/>
      <c r="F27" s="37"/>
      <c r="G27" s="36"/>
    </row>
    <row r="28" spans="2:8" s="27" customFormat="1" ht="12.75" thickBot="1" x14ac:dyDescent="0.25">
      <c r="B28" s="31" t="s">
        <v>12</v>
      </c>
      <c r="G28" s="68" t="s">
        <v>68</v>
      </c>
      <c r="H28" s="61">
        <f>H26+H21</f>
        <v>500</v>
      </c>
    </row>
    <row r="29" spans="2:8" ht="12.75" customHeight="1" x14ac:dyDescent="0.2">
      <c r="B29" s="32" t="s">
        <v>25</v>
      </c>
      <c r="C29" s="46" t="s">
        <v>14</v>
      </c>
      <c r="D29" s="46"/>
      <c r="E29" s="46"/>
      <c r="F29" s="46"/>
      <c r="G29" s="12"/>
      <c r="H29" s="12"/>
    </row>
    <row r="30" spans="2:8" ht="12.75" customHeight="1" x14ac:dyDescent="0.2">
      <c r="B30" s="32" t="s">
        <v>26</v>
      </c>
      <c r="C30" s="46" t="s">
        <v>54</v>
      </c>
      <c r="D30" s="46"/>
      <c r="E30" s="46"/>
      <c r="F30" s="46"/>
      <c r="G30" s="12"/>
      <c r="H30" s="12"/>
    </row>
    <row r="31" spans="2:8" ht="12.75" customHeight="1" x14ac:dyDescent="0.2">
      <c r="B31" s="32" t="s">
        <v>27</v>
      </c>
      <c r="C31" s="46" t="s">
        <v>15</v>
      </c>
      <c r="D31" s="46"/>
      <c r="E31" s="46"/>
      <c r="F31" s="46"/>
      <c r="G31" s="12"/>
      <c r="H31" s="12"/>
    </row>
    <row r="32" spans="2:8" ht="12.75" customHeight="1" x14ac:dyDescent="0.2">
      <c r="B32" s="32" t="s">
        <v>28</v>
      </c>
      <c r="C32" s="46" t="s">
        <v>16</v>
      </c>
      <c r="D32" s="46"/>
      <c r="E32" s="46"/>
      <c r="F32" s="46"/>
      <c r="G32" s="12"/>
      <c r="H32" s="12"/>
    </row>
    <row r="33" spans="2:8" x14ac:dyDescent="0.2">
      <c r="B33" s="32" t="s">
        <v>29</v>
      </c>
      <c r="C33" s="46" t="s">
        <v>58</v>
      </c>
      <c r="D33" s="46"/>
      <c r="E33" s="46"/>
      <c r="F33" s="46"/>
      <c r="G33" s="12"/>
      <c r="H33" s="12"/>
    </row>
    <row r="34" spans="2:8" ht="12.75" customHeight="1" x14ac:dyDescent="0.2">
      <c r="B34" s="32" t="s">
        <v>30</v>
      </c>
      <c r="C34" s="46" t="s">
        <v>17</v>
      </c>
      <c r="D34" s="46"/>
      <c r="E34" s="46"/>
      <c r="F34" s="46"/>
      <c r="G34" s="12"/>
      <c r="H34" s="12"/>
    </row>
    <row r="35" spans="2:8" ht="24.75" customHeight="1" x14ac:dyDescent="0.2">
      <c r="B35" s="32" t="s">
        <v>31</v>
      </c>
      <c r="C35" s="46" t="s">
        <v>24</v>
      </c>
      <c r="D35" s="46"/>
      <c r="E35" s="46"/>
      <c r="F35" s="46"/>
      <c r="G35" s="12"/>
      <c r="H35" s="12"/>
    </row>
    <row r="36" spans="2:8" ht="26.25" customHeight="1" x14ac:dyDescent="0.2">
      <c r="B36" s="32" t="s">
        <v>32</v>
      </c>
      <c r="C36" s="46" t="s">
        <v>21</v>
      </c>
      <c r="D36" s="46"/>
      <c r="E36" s="46"/>
      <c r="F36" s="46"/>
      <c r="G36" s="12"/>
      <c r="H36" s="12"/>
    </row>
    <row r="37" spans="2:8" ht="25.5" customHeight="1" x14ac:dyDescent="0.2">
      <c r="B37" s="32" t="s">
        <v>33</v>
      </c>
      <c r="C37" s="46" t="s">
        <v>61</v>
      </c>
      <c r="D37" s="46"/>
      <c r="E37" s="46"/>
      <c r="F37" s="46"/>
      <c r="G37" s="12"/>
      <c r="H37" s="12"/>
    </row>
    <row r="38" spans="2:8" ht="12.75" customHeight="1" x14ac:dyDescent="0.2">
      <c r="B38" s="32" t="s">
        <v>34</v>
      </c>
      <c r="C38" s="46" t="s">
        <v>19</v>
      </c>
      <c r="D38" s="46"/>
      <c r="E38" s="46"/>
      <c r="F38" s="46"/>
      <c r="G38" s="12"/>
      <c r="H38" s="12"/>
    </row>
    <row r="39" spans="2:8" ht="15" customHeight="1" x14ac:dyDescent="0.2">
      <c r="B39" s="32"/>
      <c r="C39" s="45" t="s">
        <v>60</v>
      </c>
      <c r="D39" s="45"/>
      <c r="E39" s="45"/>
      <c r="F39" s="45"/>
      <c r="G39" s="13"/>
      <c r="H39" s="13"/>
    </row>
    <row r="40" spans="2:8" ht="15" x14ac:dyDescent="0.25">
      <c r="E40" s="11"/>
      <c r="G40" s="10" t="s">
        <v>22</v>
      </c>
      <c r="H40" s="10"/>
    </row>
    <row r="41" spans="2:8" ht="15" x14ac:dyDescent="0.25">
      <c r="G41" s="10"/>
      <c r="H41" s="10"/>
    </row>
    <row r="42" spans="2:8" ht="15" x14ac:dyDescent="0.25">
      <c r="G42" s="23" t="s">
        <v>36</v>
      </c>
      <c r="H42" s="23"/>
    </row>
    <row r="43" spans="2:8" ht="15" x14ac:dyDescent="0.25">
      <c r="G43" s="23"/>
      <c r="H43" s="23"/>
    </row>
  </sheetData>
  <mergeCells count="15">
    <mergeCell ref="E13:H13"/>
    <mergeCell ref="C39:F39"/>
    <mergeCell ref="C29:F29"/>
    <mergeCell ref="C30:F30"/>
    <mergeCell ref="C31:F31"/>
    <mergeCell ref="C37:F37"/>
    <mergeCell ref="C38:F38"/>
    <mergeCell ref="C32:F32"/>
    <mergeCell ref="C33:F33"/>
    <mergeCell ref="C34:F34"/>
    <mergeCell ref="C35:F35"/>
    <mergeCell ref="C36:F36"/>
    <mergeCell ref="B19:F21"/>
    <mergeCell ref="C23:D23"/>
    <mergeCell ref="C25:D25"/>
  </mergeCells>
  <pageMargins left="0" right="0" top="0" bottom="0" header="0" footer="0"/>
  <pageSetup paperSize="9" orientation="portrait" r:id="rId1"/>
  <headerFooter>
    <oddHeader>&amp;C&amp;G</oddHeader>
    <oddFooter>&amp;C&amp;G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0:K51"/>
  <sheetViews>
    <sheetView rightToLeft="1" view="pageLayout" zoomScale="80" zoomScaleNormal="100" zoomScalePageLayoutView="80" workbookViewId="0">
      <selection activeCell="J36" sqref="J36"/>
    </sheetView>
  </sheetViews>
  <sheetFormatPr defaultRowHeight="14.25" x14ac:dyDescent="0.2"/>
  <cols>
    <col min="1" max="1" width="3.625" customWidth="1"/>
    <col min="2" max="2" width="4.875" customWidth="1"/>
    <col min="3" max="3" width="29.75" customWidth="1"/>
    <col min="4" max="6" width="8" customWidth="1"/>
    <col min="7" max="7" width="12" customWidth="1"/>
    <col min="8" max="8" width="11.875" customWidth="1"/>
    <col min="9" max="9" width="3.875" customWidth="1"/>
  </cols>
  <sheetData>
    <row r="10" spans="2:9" ht="15" x14ac:dyDescent="0.25">
      <c r="H10" s="19">
        <v>43893</v>
      </c>
      <c r="I10" s="14"/>
    </row>
    <row r="11" spans="2:9" ht="15" x14ac:dyDescent="0.25">
      <c r="B11" s="10" t="s">
        <v>0</v>
      </c>
      <c r="I11" s="14"/>
    </row>
    <row r="12" spans="2:9" ht="15" x14ac:dyDescent="0.25">
      <c r="B12" s="10" t="s">
        <v>37</v>
      </c>
    </row>
    <row r="13" spans="2:9" ht="15" x14ac:dyDescent="0.25">
      <c r="B13" s="10" t="s">
        <v>38</v>
      </c>
    </row>
    <row r="14" spans="2:9" ht="15.75" customHeight="1" x14ac:dyDescent="0.25">
      <c r="C14" s="47" t="s">
        <v>39</v>
      </c>
      <c r="D14" s="47"/>
      <c r="E14" s="47"/>
      <c r="F14" s="47"/>
      <c r="G14" s="47"/>
      <c r="H14" s="47"/>
    </row>
    <row r="15" spans="2:9" ht="12" customHeight="1" x14ac:dyDescent="0.2">
      <c r="D15" s="2"/>
      <c r="E15" s="2"/>
      <c r="F15" s="2"/>
      <c r="G15" s="2"/>
      <c r="H15" s="2"/>
    </row>
    <row r="16" spans="2:9" ht="20.25" customHeight="1" x14ac:dyDescent="0.2">
      <c r="B16" s="3" t="s">
        <v>9</v>
      </c>
    </row>
    <row r="17" spans="2:11" x14ac:dyDescent="0.2">
      <c r="B17" s="5" t="s">
        <v>1</v>
      </c>
      <c r="C17" s="15" t="s">
        <v>2</v>
      </c>
      <c r="D17" s="5" t="s">
        <v>6</v>
      </c>
      <c r="E17" s="5" t="s">
        <v>7</v>
      </c>
      <c r="F17" s="5" t="s">
        <v>5</v>
      </c>
      <c r="G17" s="5" t="s">
        <v>4</v>
      </c>
      <c r="H17" s="5" t="s">
        <v>3</v>
      </c>
    </row>
    <row r="18" spans="2:11" x14ac:dyDescent="0.2">
      <c r="B18" s="7">
        <v>1</v>
      </c>
      <c r="C18" s="16" t="s">
        <v>42</v>
      </c>
      <c r="D18" s="7">
        <v>17005</v>
      </c>
      <c r="E18" s="7" t="s">
        <v>8</v>
      </c>
      <c r="F18" s="7">
        <v>1</v>
      </c>
      <c r="G18" s="6">
        <v>206865</v>
      </c>
      <c r="H18" s="6">
        <f>G18*F18</f>
        <v>206865</v>
      </c>
      <c r="J18">
        <v>45970</v>
      </c>
      <c r="K18">
        <f>J18*4.5</f>
        <v>206865</v>
      </c>
    </row>
    <row r="19" spans="2:11" x14ac:dyDescent="0.2">
      <c r="B19" s="7">
        <v>2</v>
      </c>
      <c r="C19" s="16" t="s">
        <v>43</v>
      </c>
      <c r="D19" s="7">
        <v>9108</v>
      </c>
      <c r="E19" s="7" t="s">
        <v>8</v>
      </c>
      <c r="F19" s="7">
        <v>1</v>
      </c>
      <c r="G19" s="6">
        <v>65250</v>
      </c>
      <c r="H19" s="6">
        <f t="shared" ref="H19:H26" si="0">G19*F19</f>
        <v>65250</v>
      </c>
      <c r="J19">
        <v>14500</v>
      </c>
      <c r="K19">
        <f t="shared" ref="K19:K26" si="1">J19*4.5</f>
        <v>65250</v>
      </c>
    </row>
    <row r="20" spans="2:11" x14ac:dyDescent="0.2">
      <c r="B20" s="7">
        <v>3</v>
      </c>
      <c r="C20" s="16" t="s">
        <v>44</v>
      </c>
      <c r="D20" s="7">
        <v>4001</v>
      </c>
      <c r="E20" s="7" t="s">
        <v>8</v>
      </c>
      <c r="F20" s="7">
        <v>1</v>
      </c>
      <c r="G20" s="6">
        <v>7200</v>
      </c>
      <c r="H20" s="6">
        <f t="shared" si="0"/>
        <v>7200</v>
      </c>
      <c r="J20">
        <v>1600</v>
      </c>
      <c r="K20">
        <f t="shared" si="1"/>
        <v>7200</v>
      </c>
    </row>
    <row r="21" spans="2:11" x14ac:dyDescent="0.2">
      <c r="B21" s="7">
        <v>4</v>
      </c>
      <c r="C21" s="16" t="s">
        <v>45</v>
      </c>
      <c r="D21" s="7">
        <v>4014</v>
      </c>
      <c r="E21" s="7" t="s">
        <v>8</v>
      </c>
      <c r="F21" s="7">
        <v>1</v>
      </c>
      <c r="G21" s="6">
        <v>7400</v>
      </c>
      <c r="H21" s="6">
        <f t="shared" si="0"/>
        <v>7400</v>
      </c>
      <c r="J21">
        <v>1600</v>
      </c>
      <c r="K21">
        <f t="shared" si="1"/>
        <v>7200</v>
      </c>
    </row>
    <row r="22" spans="2:11" x14ac:dyDescent="0.2">
      <c r="B22" s="7">
        <v>5</v>
      </c>
      <c r="C22" s="16" t="s">
        <v>46</v>
      </c>
      <c r="D22" s="7">
        <v>1027127</v>
      </c>
      <c r="E22" s="7" t="s">
        <v>8</v>
      </c>
      <c r="F22" s="7">
        <v>1</v>
      </c>
      <c r="G22" s="6">
        <v>57915</v>
      </c>
      <c r="H22" s="6">
        <f t="shared" si="0"/>
        <v>57915</v>
      </c>
      <c r="J22">
        <v>12870</v>
      </c>
      <c r="K22">
        <f t="shared" si="1"/>
        <v>57915</v>
      </c>
    </row>
    <row r="23" spans="2:11" x14ac:dyDescent="0.2">
      <c r="B23" s="7">
        <v>6</v>
      </c>
      <c r="C23" s="16" t="s">
        <v>47</v>
      </c>
      <c r="D23" s="7">
        <v>4002</v>
      </c>
      <c r="E23" s="7" t="s">
        <v>8</v>
      </c>
      <c r="F23" s="7">
        <v>1</v>
      </c>
      <c r="G23" s="6">
        <v>19098</v>
      </c>
      <c r="H23" s="6">
        <f t="shared" si="0"/>
        <v>19098</v>
      </c>
      <c r="J23">
        <v>4244</v>
      </c>
      <c r="K23">
        <f t="shared" si="1"/>
        <v>19098</v>
      </c>
    </row>
    <row r="24" spans="2:11" x14ac:dyDescent="0.2">
      <c r="B24" s="7">
        <v>7</v>
      </c>
      <c r="C24" s="16" t="s">
        <v>48</v>
      </c>
      <c r="D24" s="7" t="s">
        <v>49</v>
      </c>
      <c r="E24" s="7" t="s">
        <v>8</v>
      </c>
      <c r="F24" s="7">
        <v>2</v>
      </c>
      <c r="G24" s="6">
        <v>3600</v>
      </c>
      <c r="H24" s="6">
        <f t="shared" si="0"/>
        <v>7200</v>
      </c>
      <c r="J24">
        <v>800</v>
      </c>
      <c r="K24">
        <f t="shared" si="1"/>
        <v>3600</v>
      </c>
    </row>
    <row r="25" spans="2:11" x14ac:dyDescent="0.2">
      <c r="B25" s="7">
        <v>8</v>
      </c>
      <c r="C25" s="16" t="s">
        <v>50</v>
      </c>
      <c r="D25" s="7">
        <v>3022117</v>
      </c>
      <c r="E25" s="7" t="s">
        <v>8</v>
      </c>
      <c r="F25" s="7">
        <v>1</v>
      </c>
      <c r="G25" s="6">
        <v>13050</v>
      </c>
      <c r="H25" s="6">
        <f t="shared" si="0"/>
        <v>13050</v>
      </c>
      <c r="J25">
        <v>2900</v>
      </c>
      <c r="K25">
        <f t="shared" si="1"/>
        <v>13050</v>
      </c>
    </row>
    <row r="26" spans="2:11" x14ac:dyDescent="0.2">
      <c r="B26" s="7">
        <v>9</v>
      </c>
      <c r="C26" s="16" t="s">
        <v>51</v>
      </c>
      <c r="D26" s="7">
        <v>4018</v>
      </c>
      <c r="E26" s="7" t="s">
        <v>8</v>
      </c>
      <c r="F26" s="7">
        <v>1</v>
      </c>
      <c r="G26" s="6">
        <v>44748</v>
      </c>
      <c r="H26" s="6">
        <f t="shared" si="0"/>
        <v>44748</v>
      </c>
      <c r="J26">
        <v>9944</v>
      </c>
      <c r="K26">
        <f t="shared" si="1"/>
        <v>44748</v>
      </c>
    </row>
    <row r="27" spans="2:11" ht="15" x14ac:dyDescent="0.25">
      <c r="B27" s="1"/>
      <c r="C27" s="1"/>
      <c r="D27" s="51" t="s">
        <v>52</v>
      </c>
      <c r="E27" s="51"/>
      <c r="F27" s="51"/>
      <c r="G27" s="51"/>
      <c r="H27" s="20">
        <f>SUM(H18:H26)</f>
        <v>428726</v>
      </c>
    </row>
    <row r="28" spans="2:11" ht="16.7" customHeight="1" x14ac:dyDescent="0.25">
      <c r="B28" s="1"/>
      <c r="C28" s="1"/>
      <c r="D28" s="51" t="s">
        <v>53</v>
      </c>
      <c r="E28" s="51"/>
      <c r="F28" s="51"/>
      <c r="G28" s="51"/>
      <c r="H28" s="20">
        <v>300000</v>
      </c>
    </row>
    <row r="29" spans="2:11" ht="15.4" customHeight="1" x14ac:dyDescent="0.2">
      <c r="B29" s="3" t="s">
        <v>10</v>
      </c>
      <c r="D29" s="2"/>
      <c r="E29" s="2"/>
      <c r="F29" s="2"/>
      <c r="G29" s="2"/>
      <c r="H29" s="2"/>
    </row>
    <row r="30" spans="2:11" x14ac:dyDescent="0.2">
      <c r="B30" s="5" t="s">
        <v>1</v>
      </c>
      <c r="C30" s="15" t="s">
        <v>2</v>
      </c>
      <c r="D30" s="8" t="s">
        <v>6</v>
      </c>
      <c r="E30" s="8" t="s">
        <v>11</v>
      </c>
      <c r="F30" s="8" t="s">
        <v>5</v>
      </c>
      <c r="G30" s="8" t="s">
        <v>4</v>
      </c>
      <c r="H30" s="8" t="s">
        <v>3</v>
      </c>
    </row>
    <row r="31" spans="2:11" x14ac:dyDescent="0.2">
      <c r="B31" s="7">
        <v>1</v>
      </c>
      <c r="C31" s="17" t="s">
        <v>40</v>
      </c>
      <c r="D31" s="8"/>
      <c r="E31" s="7"/>
      <c r="F31" s="7">
        <v>980</v>
      </c>
      <c r="G31" s="6">
        <v>160</v>
      </c>
      <c r="H31" s="6">
        <f>G31*F31</f>
        <v>156800</v>
      </c>
    </row>
    <row r="32" spans="2:11" x14ac:dyDescent="0.2">
      <c r="B32" s="7">
        <v>2</v>
      </c>
      <c r="C32" s="17" t="s">
        <v>41</v>
      </c>
      <c r="D32" s="8"/>
      <c r="E32" s="7"/>
      <c r="F32" s="7">
        <v>42</v>
      </c>
      <c r="G32" s="6">
        <v>180</v>
      </c>
      <c r="H32" s="6">
        <f>G32*F32</f>
        <v>7560</v>
      </c>
    </row>
    <row r="33" spans="2:8" ht="15" x14ac:dyDescent="0.25">
      <c r="B33" s="1"/>
      <c r="C33" s="1"/>
      <c r="D33" s="18"/>
      <c r="E33" s="18"/>
      <c r="F33" s="18"/>
      <c r="G33" s="4"/>
      <c r="H33" s="22">
        <f>SUM(H31:H32)</f>
        <v>164360</v>
      </c>
    </row>
    <row r="35" spans="2:8" ht="15" x14ac:dyDescent="0.25">
      <c r="D35" s="49" t="s">
        <v>23</v>
      </c>
      <c r="E35" s="49"/>
      <c r="F35" s="49"/>
      <c r="G35" s="49"/>
      <c r="H35" s="20">
        <f>H33+H28</f>
        <v>464360</v>
      </c>
    </row>
    <row r="36" spans="2:8" ht="15" x14ac:dyDescent="0.25">
      <c r="B36" s="9" t="s">
        <v>12</v>
      </c>
    </row>
    <row r="37" spans="2:8" ht="15" customHeight="1" x14ac:dyDescent="0.2">
      <c r="B37" s="21" t="s">
        <v>25</v>
      </c>
      <c r="C37" s="50" t="s">
        <v>14</v>
      </c>
      <c r="D37" s="50"/>
      <c r="E37" s="50"/>
      <c r="F37" s="50"/>
      <c r="G37" s="12"/>
      <c r="H37" s="12"/>
    </row>
    <row r="38" spans="2:8" ht="15" customHeight="1" x14ac:dyDescent="0.2">
      <c r="B38" s="21" t="s">
        <v>26</v>
      </c>
      <c r="C38" s="50" t="s">
        <v>13</v>
      </c>
      <c r="D38" s="50"/>
      <c r="E38" s="50"/>
      <c r="F38" s="50"/>
      <c r="G38" s="12"/>
      <c r="H38" s="12"/>
    </row>
    <row r="39" spans="2:8" ht="15" customHeight="1" x14ac:dyDescent="0.2">
      <c r="B39" s="21" t="s">
        <v>27</v>
      </c>
      <c r="C39" s="50" t="s">
        <v>15</v>
      </c>
      <c r="D39" s="50"/>
      <c r="E39" s="50"/>
      <c r="F39" s="50"/>
      <c r="G39" s="12"/>
      <c r="H39" s="12"/>
    </row>
    <row r="40" spans="2:8" ht="15" customHeight="1" x14ac:dyDescent="0.2">
      <c r="B40" s="21" t="s">
        <v>28</v>
      </c>
      <c r="C40" s="50" t="s">
        <v>16</v>
      </c>
      <c r="D40" s="50"/>
      <c r="E40" s="50"/>
      <c r="F40" s="50"/>
      <c r="G40" s="12"/>
      <c r="H40" s="12"/>
    </row>
    <row r="41" spans="2:8" ht="30" customHeight="1" x14ac:dyDescent="0.2">
      <c r="B41" s="21" t="s">
        <v>29</v>
      </c>
      <c r="C41" s="50" t="s">
        <v>20</v>
      </c>
      <c r="D41" s="50"/>
      <c r="E41" s="50"/>
      <c r="F41" s="50"/>
      <c r="G41" s="12"/>
      <c r="H41" s="12"/>
    </row>
    <row r="42" spans="2:8" ht="15" customHeight="1" x14ac:dyDescent="0.2">
      <c r="B42" s="21" t="s">
        <v>30</v>
      </c>
      <c r="C42" s="50" t="s">
        <v>17</v>
      </c>
      <c r="D42" s="50"/>
      <c r="E42" s="50"/>
      <c r="F42" s="50"/>
      <c r="G42" s="12"/>
      <c r="H42" s="12"/>
    </row>
    <row r="43" spans="2:8" ht="28.5" customHeight="1" x14ac:dyDescent="0.2">
      <c r="B43" s="21" t="s">
        <v>31</v>
      </c>
      <c r="C43" s="50" t="s">
        <v>24</v>
      </c>
      <c r="D43" s="50"/>
      <c r="E43" s="50"/>
      <c r="F43" s="50"/>
      <c r="G43" s="12"/>
      <c r="H43" s="12"/>
    </row>
    <row r="44" spans="2:8" ht="28.5" customHeight="1" x14ac:dyDescent="0.2">
      <c r="B44" s="21" t="s">
        <v>32</v>
      </c>
      <c r="C44" s="50" t="s">
        <v>21</v>
      </c>
      <c r="D44" s="50"/>
      <c r="E44" s="50"/>
      <c r="F44" s="50"/>
      <c r="G44" s="12"/>
      <c r="H44" s="12"/>
    </row>
    <row r="45" spans="2:8" ht="28.5" customHeight="1" x14ac:dyDescent="0.2">
      <c r="B45" s="21" t="s">
        <v>33</v>
      </c>
      <c r="C45" s="50" t="s">
        <v>18</v>
      </c>
      <c r="D45" s="50"/>
      <c r="E45" s="50"/>
      <c r="F45" s="50"/>
      <c r="G45" s="12"/>
      <c r="H45" s="12"/>
    </row>
    <row r="46" spans="2:8" ht="15" customHeight="1" x14ac:dyDescent="0.2">
      <c r="B46" s="21" t="s">
        <v>34</v>
      </c>
      <c r="C46" s="50" t="s">
        <v>19</v>
      </c>
      <c r="D46" s="50"/>
      <c r="E46" s="50"/>
      <c r="F46" s="50"/>
      <c r="G46" s="12"/>
      <c r="H46" s="12"/>
    </row>
    <row r="47" spans="2:8" ht="9" customHeight="1" x14ac:dyDescent="0.2">
      <c r="B47" s="2"/>
      <c r="C47" s="13"/>
      <c r="D47" s="13"/>
      <c r="E47" s="13"/>
      <c r="F47" s="13"/>
      <c r="G47" s="13"/>
      <c r="H47" s="13"/>
    </row>
    <row r="48" spans="2:8" ht="15" x14ac:dyDescent="0.25">
      <c r="E48" s="11"/>
      <c r="G48" s="10" t="s">
        <v>22</v>
      </c>
    </row>
    <row r="49" spans="5:8" ht="15" x14ac:dyDescent="0.25">
      <c r="E49" s="11"/>
      <c r="G49" s="10"/>
    </row>
    <row r="50" spans="5:8" ht="15" x14ac:dyDescent="0.25">
      <c r="E50" s="11"/>
      <c r="G50" s="48" t="s">
        <v>36</v>
      </c>
      <c r="H50" s="48"/>
    </row>
    <row r="51" spans="5:8" ht="15" x14ac:dyDescent="0.25">
      <c r="G51" s="48" t="s">
        <v>35</v>
      </c>
      <c r="H51" s="48"/>
    </row>
  </sheetData>
  <mergeCells count="16">
    <mergeCell ref="C14:H14"/>
    <mergeCell ref="G50:H50"/>
    <mergeCell ref="G51:H51"/>
    <mergeCell ref="D35:G35"/>
    <mergeCell ref="C37:F37"/>
    <mergeCell ref="C38:F38"/>
    <mergeCell ref="C39:F39"/>
    <mergeCell ref="C40:F40"/>
    <mergeCell ref="C41:F41"/>
    <mergeCell ref="C42:F42"/>
    <mergeCell ref="C43:F43"/>
    <mergeCell ref="C44:F44"/>
    <mergeCell ref="C45:F45"/>
    <mergeCell ref="C46:F46"/>
    <mergeCell ref="D28:G28"/>
    <mergeCell ref="D27:G27"/>
  </mergeCells>
  <pageMargins left="0" right="0" top="0" bottom="0" header="0" footer="0"/>
  <pageSetup paperSize="9" orientation="portrait" r:id="rId1"/>
  <headerFooter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 (2)</vt:lpstr>
      <vt:lpstr>גיליון2</vt:lpstr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avishag</dc:creator>
  <cp:lastModifiedBy>עובד יעקבי</cp:lastModifiedBy>
  <cp:lastPrinted>2025-06-03T08:39:22Z</cp:lastPrinted>
  <dcterms:created xsi:type="dcterms:W3CDTF">2019-07-03T09:55:30Z</dcterms:created>
  <dcterms:modified xsi:type="dcterms:W3CDTF">2025-06-20T08:47:27Z</dcterms:modified>
</cp:coreProperties>
</file>